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anjay statmnt 2018" sheetId="2" r:id="rId1"/>
  </sheets>
  <calcPr calcId="124519"/>
</workbook>
</file>

<file path=xl/calcChain.xml><?xml version="1.0" encoding="utf-8"?>
<calcChain xmlns="http://schemas.openxmlformats.org/spreadsheetml/2006/main">
  <c r="I12" i="2"/>
  <c r="J12" s="1"/>
  <c r="E7"/>
  <c r="F7" s="1"/>
  <c r="E8"/>
  <c r="F8" s="1"/>
  <c r="E9"/>
  <c r="F9" s="1"/>
  <c r="E6"/>
  <c r="F6" s="1"/>
  <c r="K17"/>
  <c r="S12"/>
  <c r="S11"/>
  <c r="S10"/>
  <c r="S9"/>
  <c r="S8"/>
  <c r="S7"/>
  <c r="S6"/>
  <c r="P12"/>
  <c r="P11"/>
  <c r="P10"/>
  <c r="P9"/>
  <c r="P8"/>
  <c r="P7"/>
  <c r="P6"/>
  <c r="M7"/>
  <c r="M8"/>
  <c r="M9"/>
  <c r="M10"/>
  <c r="M11"/>
  <c r="M12"/>
  <c r="M6"/>
  <c r="I7"/>
  <c r="J7" s="1"/>
  <c r="I8"/>
  <c r="J8" s="1"/>
  <c r="I9"/>
  <c r="J9" s="1"/>
  <c r="I10"/>
  <c r="J10" s="1"/>
  <c r="I11"/>
  <c r="J11" s="1"/>
  <c r="I6"/>
  <c r="J6" s="1"/>
  <c r="Q17"/>
  <c r="N17"/>
  <c r="I17"/>
  <c r="G17"/>
  <c r="E17"/>
  <c r="C17"/>
  <c r="F10"/>
  <c r="F11"/>
  <c r="F12"/>
</calcChain>
</file>

<file path=xl/sharedStrings.xml><?xml version="1.0" encoding="utf-8"?>
<sst xmlns="http://schemas.openxmlformats.org/spreadsheetml/2006/main" count="52" uniqueCount="42">
  <si>
    <t>S. No</t>
  </si>
  <si>
    <t xml:space="preserve">Commidity </t>
  </si>
  <si>
    <t>Base Camp Baltal</t>
  </si>
  <si>
    <t xml:space="preserve">Brarimarg </t>
  </si>
  <si>
    <t>Panjtarni</t>
  </si>
  <si>
    <t>Reciepts</t>
  </si>
  <si>
    <t>Dispatch to Baltal</t>
  </si>
  <si>
    <t xml:space="preserve">Balance </t>
  </si>
  <si>
    <t>Dispatch to Cave/ Panjtarni/ Brarimarg</t>
  </si>
  <si>
    <t xml:space="preserve">Reciepts </t>
  </si>
  <si>
    <t>Issues</t>
  </si>
  <si>
    <t>Rice</t>
  </si>
  <si>
    <t>Atta</t>
  </si>
  <si>
    <t>Suger</t>
  </si>
  <si>
    <t>W. Bran</t>
  </si>
  <si>
    <t>K Oil</t>
  </si>
  <si>
    <t>LPG</t>
  </si>
  <si>
    <t>Issues at Baltal</t>
  </si>
  <si>
    <t>Copy of the above submitted to the:</t>
  </si>
  <si>
    <t>01. Deputy Commissioner Ganderbal for information</t>
  </si>
  <si>
    <t>Reciepts at Baltal</t>
  </si>
  <si>
    <t>DIESAL</t>
  </si>
  <si>
    <t xml:space="preserve">Total Issues </t>
  </si>
  <si>
    <t>Holy Cave</t>
  </si>
  <si>
    <t>Rice in Qtls</t>
  </si>
  <si>
    <t>Atta in Qtls</t>
  </si>
  <si>
    <t>Sugar in Qtls</t>
  </si>
  <si>
    <t>K oil in Ltrs</t>
  </si>
  <si>
    <t xml:space="preserve">Diesal in Ltrs </t>
  </si>
  <si>
    <t>LPG Cylenders</t>
  </si>
  <si>
    <t>figures in Qtls/Liters/ No. of Cylenders</t>
  </si>
  <si>
    <t xml:space="preserve">Wheat bran in Qtls </t>
  </si>
  <si>
    <t>Allocation</t>
  </si>
  <si>
    <t>Note:</t>
  </si>
  <si>
    <t>PoshPathri</t>
  </si>
  <si>
    <t>1, In addition to above stations the department is supplying Diesel to BSNL Tower at Poshpathri</t>
  </si>
  <si>
    <t xml:space="preserve"> TSO/  Officer Incharge </t>
  </si>
  <si>
    <t>Department of Food, Civil Supplies  &amp; Consumer Affairs  Ganderbal</t>
  </si>
  <si>
    <t>Gund Granary</t>
  </si>
  <si>
    <t>Sd/-</t>
  </si>
  <si>
    <t>02. Deputy-Director FCS&amp;CA Kashmir for information.</t>
  </si>
  <si>
    <r>
      <t xml:space="preserve">Statement Showing Station wise Stock Position of Food Grains &amp; Petrolium Products  for Shri Amarnathji Yatra 2018 as on </t>
    </r>
    <r>
      <rPr>
        <b/>
        <i/>
        <u/>
        <sz val="14"/>
        <color theme="1"/>
        <rFont val="Times New Roman"/>
        <family val="1"/>
      </rPr>
      <t>_16 / 07/ 2018__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</si>
</sst>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24"/>
      <color theme="1"/>
      <name val="Calibri"/>
      <family val="2"/>
      <scheme val="minor"/>
    </font>
    <font>
      <b/>
      <i/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2" fontId="0" fillId="0" borderId="0" xfId="0" applyNumberFormat="1"/>
    <xf numFmtId="0" fontId="5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90" wrapText="1"/>
    </xf>
    <xf numFmtId="0" fontId="0" fillId="0" borderId="0" xfId="0" applyFill="1"/>
    <xf numFmtId="0" fontId="4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6" xfId="0" applyBorder="1"/>
    <xf numFmtId="2" fontId="4" fillId="0" borderId="0" xfId="0" applyNumberFormat="1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tabSelected="1" view="pageLayout" zoomScale="85" zoomScalePageLayoutView="85" workbookViewId="0">
      <selection activeCell="P5" sqref="P5"/>
    </sheetView>
  </sheetViews>
  <sheetFormatPr defaultRowHeight="15"/>
  <cols>
    <col min="1" max="1" width="3.28515625" style="5" customWidth="1"/>
    <col min="2" max="2" width="8.28515625" customWidth="1"/>
    <col min="3" max="3" width="8.42578125" customWidth="1"/>
    <col min="4" max="4" width="8" customWidth="1"/>
    <col min="5" max="5" width="7.42578125" customWidth="1"/>
    <col min="6" max="6" width="7.140625" customWidth="1"/>
    <col min="7" max="7" width="9" customWidth="1"/>
    <col min="8" max="8" width="7.5703125" customWidth="1"/>
    <col min="9" max="9" width="9.140625" customWidth="1"/>
    <col min="10" max="10" width="8.140625" customWidth="1"/>
    <col min="11" max="11" width="6.28515625" customWidth="1"/>
    <col min="12" max="13" width="6.140625" customWidth="1"/>
    <col min="14" max="14" width="7" customWidth="1"/>
    <col min="15" max="15" width="7.42578125" customWidth="1"/>
    <col min="16" max="16" width="7.28515625" customWidth="1"/>
    <col min="17" max="17" width="8.5703125" customWidth="1"/>
    <col min="18" max="18" width="7.42578125" customWidth="1"/>
    <col min="19" max="19" width="8" customWidth="1"/>
  </cols>
  <sheetData>
    <row r="1" spans="1:20" ht="24.7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0" ht="23.25" customHeight="1">
      <c r="A2" s="50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0" ht="14.25" customHeight="1">
      <c r="A3" s="53" t="s">
        <v>0</v>
      </c>
      <c r="B3" s="46" t="s">
        <v>1</v>
      </c>
      <c r="C3" s="46" t="s">
        <v>32</v>
      </c>
      <c r="D3" s="44" t="s">
        <v>30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20" ht="16.5" customHeight="1">
      <c r="A4" s="53"/>
      <c r="B4" s="47"/>
      <c r="C4" s="47"/>
      <c r="D4" s="44" t="s">
        <v>38</v>
      </c>
      <c r="E4" s="44"/>
      <c r="F4" s="44"/>
      <c r="G4" s="44" t="s">
        <v>2</v>
      </c>
      <c r="H4" s="44"/>
      <c r="I4" s="44"/>
      <c r="J4" s="44"/>
      <c r="K4" s="44" t="s">
        <v>3</v>
      </c>
      <c r="L4" s="44"/>
      <c r="M4" s="44"/>
      <c r="N4" s="44" t="s">
        <v>4</v>
      </c>
      <c r="O4" s="44"/>
      <c r="P4" s="44"/>
      <c r="Q4" s="44" t="s">
        <v>23</v>
      </c>
      <c r="R4" s="44"/>
      <c r="S4" s="44"/>
    </row>
    <row r="5" spans="1:20" s="3" customFormat="1" ht="96" customHeight="1">
      <c r="A5" s="53"/>
      <c r="B5" s="48"/>
      <c r="C5" s="48"/>
      <c r="D5" s="21" t="s">
        <v>5</v>
      </c>
      <c r="E5" s="21" t="s">
        <v>6</v>
      </c>
      <c r="F5" s="21" t="s">
        <v>7</v>
      </c>
      <c r="G5" s="21" t="s">
        <v>20</v>
      </c>
      <c r="H5" s="23" t="s">
        <v>17</v>
      </c>
      <c r="I5" s="23" t="s">
        <v>8</v>
      </c>
      <c r="J5" s="23" t="s">
        <v>7</v>
      </c>
      <c r="K5" s="23" t="s">
        <v>9</v>
      </c>
      <c r="L5" s="23" t="s">
        <v>10</v>
      </c>
      <c r="M5" s="23" t="s">
        <v>7</v>
      </c>
      <c r="N5" s="23" t="s">
        <v>9</v>
      </c>
      <c r="O5" s="23" t="s">
        <v>10</v>
      </c>
      <c r="P5" s="23" t="s">
        <v>7</v>
      </c>
      <c r="Q5" s="23" t="s">
        <v>9</v>
      </c>
      <c r="R5" s="23" t="s">
        <v>10</v>
      </c>
      <c r="S5" s="21" t="s">
        <v>7</v>
      </c>
    </row>
    <row r="6" spans="1:20" ht="27.95" customHeight="1">
      <c r="A6" s="6">
        <v>1</v>
      </c>
      <c r="B6" s="39" t="s">
        <v>11</v>
      </c>
      <c r="C6" s="31">
        <v>350</v>
      </c>
      <c r="D6" s="31">
        <v>270.83999999999997</v>
      </c>
      <c r="E6" s="31">
        <f>G6</f>
        <v>90.05</v>
      </c>
      <c r="F6" s="32">
        <f>D6-E6</f>
        <v>180.78999999999996</v>
      </c>
      <c r="G6" s="31">
        <v>90.05</v>
      </c>
      <c r="H6" s="32">
        <v>10.050000000000001</v>
      </c>
      <c r="I6" s="32">
        <f>K6+N6+Q6</f>
        <v>12</v>
      </c>
      <c r="J6" s="32">
        <f>G6-H6-I6</f>
        <v>68</v>
      </c>
      <c r="K6" s="32">
        <v>1.5</v>
      </c>
      <c r="L6" s="32">
        <v>0</v>
      </c>
      <c r="M6" s="32">
        <f>K6-L6</f>
        <v>1.5</v>
      </c>
      <c r="N6" s="32">
        <v>6.75</v>
      </c>
      <c r="O6" s="32">
        <v>1.3</v>
      </c>
      <c r="P6" s="32">
        <f>N6-O6</f>
        <v>5.45</v>
      </c>
      <c r="Q6" s="32">
        <v>3.75</v>
      </c>
      <c r="R6" s="32">
        <v>1.05</v>
      </c>
      <c r="S6" s="32">
        <f>Q6-R6</f>
        <v>2.7</v>
      </c>
    </row>
    <row r="7" spans="1:20" ht="27.95" customHeight="1">
      <c r="A7" s="6">
        <v>2</v>
      </c>
      <c r="B7" s="39" t="s">
        <v>12</v>
      </c>
      <c r="C7" s="31">
        <v>110</v>
      </c>
      <c r="D7" s="31">
        <v>90</v>
      </c>
      <c r="E7" s="31">
        <f t="shared" ref="E7:E9" si="0">G7</f>
        <v>45</v>
      </c>
      <c r="F7" s="32">
        <f t="shared" ref="F7:F9" si="1">D7-E7</f>
        <v>45</v>
      </c>
      <c r="G7" s="31">
        <v>45</v>
      </c>
      <c r="H7" s="32">
        <v>0.45</v>
      </c>
      <c r="I7" s="32">
        <f t="shared" ref="I7:I11" si="2">K7+N7+Q7</f>
        <v>5.99</v>
      </c>
      <c r="J7" s="32">
        <f t="shared" ref="J7:J12" si="3">G7-H7-I7</f>
        <v>38.559999999999995</v>
      </c>
      <c r="K7" s="32">
        <v>0.37</v>
      </c>
      <c r="L7" s="32">
        <v>0</v>
      </c>
      <c r="M7" s="32">
        <f t="shared" ref="M7:M12" si="4">K7-L7</f>
        <v>0.37</v>
      </c>
      <c r="N7" s="32">
        <v>3.37</v>
      </c>
      <c r="O7" s="32">
        <v>0.5</v>
      </c>
      <c r="P7" s="32">
        <f t="shared" ref="P7:P12" si="5">N7-O7</f>
        <v>2.87</v>
      </c>
      <c r="Q7" s="32">
        <v>2.25</v>
      </c>
      <c r="R7" s="32">
        <v>0.6</v>
      </c>
      <c r="S7" s="32">
        <f t="shared" ref="S7:S12" si="6">Q7-R7</f>
        <v>1.65</v>
      </c>
    </row>
    <row r="8" spans="1:20" ht="27.95" customHeight="1">
      <c r="A8" s="6">
        <v>3</v>
      </c>
      <c r="B8" s="39" t="s">
        <v>13</v>
      </c>
      <c r="C8" s="31">
        <v>90</v>
      </c>
      <c r="D8" s="31">
        <v>45</v>
      </c>
      <c r="E8" s="31">
        <f t="shared" si="0"/>
        <v>45</v>
      </c>
      <c r="F8" s="32">
        <f t="shared" si="1"/>
        <v>0</v>
      </c>
      <c r="G8" s="31">
        <v>45</v>
      </c>
      <c r="H8" s="32">
        <v>1.4</v>
      </c>
      <c r="I8" s="32">
        <f t="shared" si="2"/>
        <v>5.54</v>
      </c>
      <c r="J8" s="32">
        <f t="shared" si="3"/>
        <v>38.06</v>
      </c>
      <c r="K8" s="32">
        <v>0.37</v>
      </c>
      <c r="L8" s="32">
        <v>0</v>
      </c>
      <c r="M8" s="32">
        <f t="shared" si="4"/>
        <v>0.37</v>
      </c>
      <c r="N8" s="32">
        <v>3.3</v>
      </c>
      <c r="O8" s="32">
        <v>0.35</v>
      </c>
      <c r="P8" s="32">
        <f t="shared" si="5"/>
        <v>2.9499999999999997</v>
      </c>
      <c r="Q8" s="32">
        <v>1.87</v>
      </c>
      <c r="R8" s="32">
        <v>0.4</v>
      </c>
      <c r="S8" s="32">
        <f t="shared" si="6"/>
        <v>1.4700000000000002</v>
      </c>
    </row>
    <row r="9" spans="1:20" ht="27.95" customHeight="1">
      <c r="A9" s="6">
        <v>4</v>
      </c>
      <c r="B9" s="39" t="s">
        <v>14</v>
      </c>
      <c r="C9" s="31">
        <v>500</v>
      </c>
      <c r="D9" s="31">
        <v>200</v>
      </c>
      <c r="E9" s="31">
        <f t="shared" si="0"/>
        <v>100</v>
      </c>
      <c r="F9" s="32">
        <f t="shared" si="1"/>
        <v>100</v>
      </c>
      <c r="G9" s="37">
        <v>100</v>
      </c>
      <c r="H9" s="32">
        <v>40.200000000000003</v>
      </c>
      <c r="I9" s="32">
        <f t="shared" si="2"/>
        <v>0</v>
      </c>
      <c r="J9" s="32">
        <f t="shared" si="3"/>
        <v>59.8</v>
      </c>
      <c r="K9" s="32">
        <v>0</v>
      </c>
      <c r="L9" s="32">
        <v>0</v>
      </c>
      <c r="M9" s="32">
        <f t="shared" si="4"/>
        <v>0</v>
      </c>
      <c r="N9" s="32">
        <v>0</v>
      </c>
      <c r="O9" s="32">
        <v>0</v>
      </c>
      <c r="P9" s="32">
        <f t="shared" si="5"/>
        <v>0</v>
      </c>
      <c r="Q9" s="32">
        <v>0</v>
      </c>
      <c r="R9" s="32">
        <v>0</v>
      </c>
      <c r="S9" s="32">
        <f t="shared" si="6"/>
        <v>0</v>
      </c>
    </row>
    <row r="10" spans="1:20" ht="27.95" customHeight="1">
      <c r="A10" s="6">
        <v>5</v>
      </c>
      <c r="B10" s="39" t="s">
        <v>15</v>
      </c>
      <c r="C10" s="31">
        <v>4000</v>
      </c>
      <c r="D10" s="31">
        <v>0</v>
      </c>
      <c r="E10" s="31">
        <v>0</v>
      </c>
      <c r="F10" s="31">
        <f t="shared" ref="F10:F12" si="7">D10-E10</f>
        <v>0</v>
      </c>
      <c r="G10" s="31">
        <v>3000</v>
      </c>
      <c r="H10" s="36">
        <v>970</v>
      </c>
      <c r="I10" s="32">
        <f t="shared" si="2"/>
        <v>1038</v>
      </c>
      <c r="J10" s="32">
        <f t="shared" si="3"/>
        <v>992</v>
      </c>
      <c r="K10" s="32">
        <v>75</v>
      </c>
      <c r="L10" s="32">
        <v>0</v>
      </c>
      <c r="M10" s="32">
        <f>K10-L10</f>
        <v>75</v>
      </c>
      <c r="N10" s="32">
        <v>316</v>
      </c>
      <c r="O10" s="32">
        <v>170</v>
      </c>
      <c r="P10" s="32">
        <f t="shared" si="5"/>
        <v>146</v>
      </c>
      <c r="Q10" s="32">
        <v>647</v>
      </c>
      <c r="R10" s="32">
        <v>500</v>
      </c>
      <c r="S10" s="32">
        <f t="shared" si="6"/>
        <v>147</v>
      </c>
    </row>
    <row r="11" spans="1:20" ht="27.95" customHeight="1">
      <c r="A11" s="6">
        <v>6</v>
      </c>
      <c r="B11" s="39" t="s">
        <v>16</v>
      </c>
      <c r="C11" s="33">
        <v>11000</v>
      </c>
      <c r="D11" s="33">
        <v>0</v>
      </c>
      <c r="E11" s="33">
        <v>0</v>
      </c>
      <c r="F11" s="33">
        <f t="shared" si="7"/>
        <v>0</v>
      </c>
      <c r="G11" s="38">
        <v>7710</v>
      </c>
      <c r="H11" s="34">
        <v>6452</v>
      </c>
      <c r="I11" s="34">
        <f t="shared" si="2"/>
        <v>338</v>
      </c>
      <c r="J11" s="34">
        <f t="shared" si="3"/>
        <v>920</v>
      </c>
      <c r="K11" s="34">
        <v>32</v>
      </c>
      <c r="L11" s="34">
        <v>21</v>
      </c>
      <c r="M11" s="34">
        <f>K11-L11</f>
        <v>11</v>
      </c>
      <c r="N11" s="34">
        <v>138</v>
      </c>
      <c r="O11" s="34">
        <v>72</v>
      </c>
      <c r="P11" s="34">
        <f t="shared" si="5"/>
        <v>66</v>
      </c>
      <c r="Q11" s="34">
        <v>168</v>
      </c>
      <c r="R11" s="34">
        <v>92</v>
      </c>
      <c r="S11" s="34">
        <f t="shared" si="6"/>
        <v>76</v>
      </c>
    </row>
    <row r="12" spans="1:20" ht="27.95" customHeight="1">
      <c r="A12" s="6">
        <v>7</v>
      </c>
      <c r="B12" s="40" t="s">
        <v>21</v>
      </c>
      <c r="C12" s="31">
        <v>8640</v>
      </c>
      <c r="D12" s="31">
        <v>0</v>
      </c>
      <c r="E12" s="31">
        <v>0</v>
      </c>
      <c r="F12" s="31">
        <f t="shared" si="7"/>
        <v>0</v>
      </c>
      <c r="G12" s="31">
        <v>6000</v>
      </c>
      <c r="H12" s="32">
        <v>900</v>
      </c>
      <c r="I12" s="32">
        <f>K12+N12+Q12+R14</f>
        <v>2512</v>
      </c>
      <c r="J12" s="32">
        <f t="shared" si="3"/>
        <v>2588</v>
      </c>
      <c r="K12" s="32">
        <v>0</v>
      </c>
      <c r="L12" s="32">
        <v>0</v>
      </c>
      <c r="M12" s="32">
        <f t="shared" si="4"/>
        <v>0</v>
      </c>
      <c r="N12" s="32">
        <v>968</v>
      </c>
      <c r="O12" s="32">
        <v>968</v>
      </c>
      <c r="P12" s="32">
        <f t="shared" si="5"/>
        <v>0</v>
      </c>
      <c r="Q12" s="32">
        <v>1224</v>
      </c>
      <c r="R12" s="35">
        <v>1224</v>
      </c>
      <c r="S12" s="32">
        <f t="shared" si="6"/>
        <v>0</v>
      </c>
      <c r="T12" s="16"/>
    </row>
    <row r="13" spans="1:20" ht="15.75">
      <c r="A13" s="7"/>
      <c r="B13" s="13" t="s">
        <v>33</v>
      </c>
      <c r="C13" s="17" t="s">
        <v>35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26"/>
      <c r="R13" s="24" t="s">
        <v>34</v>
      </c>
      <c r="S13" s="18"/>
    </row>
    <row r="14" spans="1:20" ht="15.75">
      <c r="A14" s="7"/>
      <c r="B14" s="13"/>
      <c r="C14" s="1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25" t="s">
        <v>10</v>
      </c>
      <c r="R14" s="42">
        <v>320</v>
      </c>
      <c r="S14" s="43"/>
    </row>
    <row r="15" spans="1:20" ht="14.25" customHeight="1">
      <c r="A15" s="7"/>
      <c r="B15" s="45" t="s">
        <v>22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19"/>
      <c r="S15" s="20"/>
    </row>
    <row r="16" spans="1:20" s="4" customFormat="1" ht="18.75" customHeight="1">
      <c r="A16" s="8"/>
      <c r="C16" s="44" t="s">
        <v>24</v>
      </c>
      <c r="D16" s="44"/>
      <c r="E16" s="44" t="s">
        <v>25</v>
      </c>
      <c r="F16" s="44"/>
      <c r="G16" s="44" t="s">
        <v>26</v>
      </c>
      <c r="H16" s="44"/>
      <c r="I16" s="44" t="s">
        <v>27</v>
      </c>
      <c r="J16" s="44"/>
      <c r="K16" s="44" t="s">
        <v>28</v>
      </c>
      <c r="L16" s="44"/>
      <c r="M16" s="44"/>
      <c r="N16" s="44" t="s">
        <v>31</v>
      </c>
      <c r="O16" s="44"/>
      <c r="P16" s="44"/>
      <c r="Q16" s="44" t="s">
        <v>29</v>
      </c>
      <c r="R16" s="44"/>
      <c r="S16" s="8"/>
    </row>
    <row r="17" spans="1:19" ht="23.25" customHeight="1">
      <c r="A17" s="7"/>
      <c r="B17" s="27"/>
      <c r="C17" s="49">
        <f>H6+L6+O6+R6</f>
        <v>12.400000000000002</v>
      </c>
      <c r="D17" s="49"/>
      <c r="E17" s="49">
        <f>H7+L7+O7+R7</f>
        <v>1.5499999999999998</v>
      </c>
      <c r="F17" s="49"/>
      <c r="G17" s="49">
        <f>H8+L8+O8+R8</f>
        <v>2.15</v>
      </c>
      <c r="H17" s="49"/>
      <c r="I17" s="49">
        <f>H10+L10+O10+R10</f>
        <v>1640</v>
      </c>
      <c r="J17" s="49"/>
      <c r="K17" s="49">
        <f>H12+L12+O12+R12+R14</f>
        <v>3412</v>
      </c>
      <c r="L17" s="49"/>
      <c r="M17" s="49"/>
      <c r="N17" s="49">
        <f>H9+L9+O9+R9</f>
        <v>40.200000000000003</v>
      </c>
      <c r="O17" s="49"/>
      <c r="P17" s="49"/>
      <c r="Q17" s="49">
        <f>H11+L11+O11+R11</f>
        <v>6637</v>
      </c>
      <c r="R17" s="49"/>
      <c r="S17" s="7"/>
    </row>
    <row r="18" spans="1:19" s="3" customFormat="1" ht="12.75" customHeight="1">
      <c r="A18" s="10"/>
      <c r="B18" s="14"/>
      <c r="P18" s="27"/>
    </row>
    <row r="19" spans="1:19" s="3" customFormat="1" ht="16.5" customHeight="1">
      <c r="B19" s="22"/>
      <c r="E19" s="29"/>
      <c r="F19" s="28"/>
      <c r="G19" s="28"/>
      <c r="H19" s="28"/>
      <c r="I19" s="28"/>
      <c r="J19" s="30"/>
      <c r="K19" s="15"/>
      <c r="L19" s="15"/>
      <c r="M19" s="15"/>
      <c r="N19" s="15"/>
      <c r="O19" s="15"/>
      <c r="P19" s="15"/>
      <c r="Q19" s="3" t="s">
        <v>39</v>
      </c>
      <c r="R19" s="15"/>
      <c r="S19" s="15"/>
    </row>
    <row r="20" spans="1:19" s="3" customFormat="1" ht="15.75" customHeight="1">
      <c r="B20" s="22"/>
      <c r="E20" s="27"/>
      <c r="F20" s="27"/>
      <c r="G20" s="27"/>
      <c r="H20" s="27"/>
      <c r="I20" s="27"/>
      <c r="J20" s="27"/>
      <c r="K20" s="15"/>
      <c r="L20" s="15"/>
      <c r="M20" s="15"/>
      <c r="N20" s="15"/>
      <c r="O20" s="15"/>
      <c r="P20" s="15"/>
      <c r="Q20" s="22" t="s">
        <v>36</v>
      </c>
      <c r="R20" s="15"/>
      <c r="S20" s="15"/>
    </row>
    <row r="21" spans="1:19" s="3" customFormat="1" ht="15.75" customHeight="1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2" t="s">
        <v>2</v>
      </c>
      <c r="R21" s="15"/>
      <c r="S21" s="15"/>
    </row>
    <row r="22" spans="1:19" s="3" customFormat="1" ht="15.75" customHeight="1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R22" s="15"/>
      <c r="S22" s="15"/>
    </row>
    <row r="23" spans="1:19" ht="15.75">
      <c r="A23" s="10"/>
      <c r="B23" s="15"/>
      <c r="C23" s="15"/>
      <c r="D23" s="14" t="s">
        <v>19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15.75">
      <c r="A24" s="10"/>
      <c r="B24" s="15"/>
      <c r="C24" s="15"/>
      <c r="D24" s="14" t="s">
        <v>40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5.7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.7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5.7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34" spans="2:20"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52" ht="15" customHeight="1"/>
    <row r="53" ht="15" customHeight="1"/>
    <row r="54" ht="15" customHeight="1"/>
  </sheetData>
  <mergeCells count="27">
    <mergeCell ref="C17:D17"/>
    <mergeCell ref="K16:M16"/>
    <mergeCell ref="N16:P16"/>
    <mergeCell ref="A2:S2"/>
    <mergeCell ref="A3:A5"/>
    <mergeCell ref="N17:P17"/>
    <mergeCell ref="Q17:R17"/>
    <mergeCell ref="E17:F17"/>
    <mergeCell ref="G17:H17"/>
    <mergeCell ref="I17:J17"/>
    <mergeCell ref="K17:M17"/>
    <mergeCell ref="A1:S1"/>
    <mergeCell ref="R14:S14"/>
    <mergeCell ref="C16:D16"/>
    <mergeCell ref="B15:P15"/>
    <mergeCell ref="I16:J16"/>
    <mergeCell ref="E16:F16"/>
    <mergeCell ref="G16:H16"/>
    <mergeCell ref="G4:J4"/>
    <mergeCell ref="K4:M4"/>
    <mergeCell ref="N4:P4"/>
    <mergeCell ref="B3:B5"/>
    <mergeCell ref="D3:S3"/>
    <mergeCell ref="D4:F4"/>
    <mergeCell ref="Q4:S4"/>
    <mergeCell ref="C3:C5"/>
    <mergeCell ref="Q16:R16"/>
  </mergeCells>
  <pageMargins left="0.27083333333333331" right="0.3125" top="0.21875" bottom="0.14583333333333334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Sanjay statmnt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2018-07-16T09:11:07Z</dcterms:modified>
</cp:coreProperties>
</file>